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bie/Dropbox/time-dependent shortest path and vehicle routing/"/>
    </mc:Choice>
  </mc:AlternateContent>
  <xr:revisionPtr revIDLastSave="0" documentId="13_ncr:1_{832A183B-EEC5-7C4A-A083-E69138C3108E}" xr6:coauthVersionLast="45" xr6:coauthVersionMax="45" xr10:uidLastSave="{00000000-0000-0000-0000-000000000000}"/>
  <bookViews>
    <workbookView xWindow="3820" yWindow="460" windowWidth="35300" windowHeight="26520" xr2:uid="{D1BE436C-F7A9-FA45-9C07-820FC78D5490}"/>
  </bookViews>
  <sheets>
    <sheet name="Instance format" sheetId="7" r:id="rId1"/>
    <sheet name="Heuristic configuration results" sheetId="1" r:id="rId2"/>
    <sheet name="Size of the models " sheetId="3" r:id="rId3"/>
    <sheet name="M. perf. with no initial Sol. " sheetId="4" r:id="rId4"/>
    <sheet name="Models performance with CX" sheetId="5" r:id="rId5"/>
    <sheet name="Impacte of traffic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2" i="5" l="1"/>
  <c r="M42" i="5"/>
  <c r="L42" i="5"/>
  <c r="J42" i="5"/>
  <c r="I42" i="5"/>
  <c r="H42" i="5"/>
  <c r="F42" i="5"/>
  <c r="E42" i="5"/>
  <c r="D42" i="5"/>
  <c r="B42" i="5"/>
  <c r="M20" i="5"/>
  <c r="L20" i="5"/>
  <c r="I20" i="5"/>
  <c r="H20" i="5"/>
  <c r="E20" i="5"/>
  <c r="D20" i="5"/>
  <c r="N19" i="5"/>
  <c r="J19" i="5"/>
  <c r="F19" i="5"/>
  <c r="N18" i="5"/>
  <c r="J18" i="5"/>
  <c r="F18" i="5"/>
  <c r="N17" i="5"/>
  <c r="J17" i="5"/>
  <c r="F17" i="5"/>
  <c r="N16" i="5"/>
  <c r="J16" i="5"/>
  <c r="F16" i="5"/>
  <c r="N15" i="5"/>
  <c r="J15" i="5"/>
  <c r="F15" i="5"/>
  <c r="N14" i="5"/>
  <c r="J14" i="5"/>
  <c r="F14" i="5"/>
  <c r="N13" i="5"/>
  <c r="J13" i="5"/>
  <c r="F13" i="5"/>
  <c r="N12" i="5"/>
  <c r="J12" i="5"/>
  <c r="F12" i="5"/>
  <c r="N11" i="5"/>
  <c r="J11" i="5"/>
  <c r="F11" i="5"/>
  <c r="N10" i="5"/>
  <c r="J10" i="5"/>
  <c r="F10" i="5"/>
  <c r="N9" i="5"/>
  <c r="J9" i="5"/>
  <c r="F9" i="5"/>
  <c r="N8" i="5"/>
  <c r="J8" i="5"/>
  <c r="F8" i="5"/>
  <c r="N7" i="5"/>
  <c r="J7" i="5"/>
  <c r="F7" i="5"/>
  <c r="N6" i="5"/>
  <c r="J6" i="5"/>
  <c r="F6" i="5"/>
  <c r="N5" i="5"/>
  <c r="J5" i="5"/>
  <c r="F5" i="5"/>
  <c r="F20" i="5" l="1"/>
  <c r="J20" i="5"/>
  <c r="N20" i="5"/>
</calcChain>
</file>

<file path=xl/sharedStrings.xml><?xml version="1.0" encoding="utf-8"?>
<sst xmlns="http://schemas.openxmlformats.org/spreadsheetml/2006/main" count="247" uniqueCount="88">
  <si>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</si>
  <si>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</si>
  <si>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</si>
  <si>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</si>
  <si>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</si>
  <si>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</si>
  <si>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</si>
  <si>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</si>
  <si>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</si>
  <si>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</si>
  <si>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</si>
  <si>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</si>
  <si>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</si>
  <si>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Configuration</t>
  </si>
  <si>
    <t>Avg value</t>
  </si>
  <si>
    <t>Avg time (s)</t>
  </si>
  <si>
    <t># Best sol</t>
  </si>
  <si>
    <t>SA</t>
  </si>
  <si>
    <t>Model 1</t>
  </si>
  <si>
    <t>Model 2</t>
  </si>
  <si>
    <t>Model 3</t>
  </si>
  <si>
    <t>Inst.</t>
  </si>
  <si>
    <t>z</t>
  </si>
  <si>
    <t>Average</t>
  </si>
  <si>
    <t>Group</t>
  </si>
  <si>
    <t>Constraints</t>
  </si>
  <si>
    <t>Variables</t>
  </si>
  <si>
    <t>S</t>
  </si>
  <si>
    <t>M</t>
  </si>
  <si>
    <t>L</t>
  </si>
  <si>
    <t>Impact of the different models on the problem size</t>
  </si>
  <si>
    <t>Size of the models after presolve reductions</t>
  </si>
  <si>
    <t>S10</t>
  </si>
  <si>
    <t>--</t>
  </si>
  <si>
    <t>S20</t>
  </si>
  <si>
    <t>S30</t>
  </si>
  <si>
    <t>S40</t>
  </si>
  <si>
    <t>S50</t>
  </si>
  <si>
    <t>M10</t>
  </si>
  <si>
    <t>M20</t>
  </si>
  <si>
    <t>M30</t>
  </si>
  <si>
    <t>M40</t>
  </si>
  <si>
    <t>M50</t>
  </si>
  <si>
    <t>L10</t>
  </si>
  <si>
    <t>L20</t>
  </si>
  <si>
    <t>L30</t>
  </si>
  <si>
    <t>L40</t>
  </si>
  <si>
    <t>L50</t>
  </si>
  <si>
    <t>Inst</t>
  </si>
  <si>
    <t>UB</t>
  </si>
  <si>
    <t>LB</t>
  </si>
  <si>
    <t>Gap</t>
  </si>
  <si>
    <t>T10</t>
  </si>
  <si>
    <t>T20</t>
  </si>
  <si>
    <t>T30</t>
  </si>
  <si>
    <t>T40</t>
  </si>
  <si>
    <t>T50</t>
  </si>
  <si>
    <t>Models performance with C0 configuration</t>
  </si>
  <si>
    <t>Models performance with C9 configuration</t>
  </si>
  <si>
    <t> 7.36</t>
  </si>
  <si>
    <t> 7.57</t>
  </si>
  <si>
    <t>Gap (%)</t>
  </si>
  <si>
    <t>SA performance compared to the models performance on toy generated instances</t>
  </si>
  <si>
    <t>T1</t>
  </si>
  <si>
    <t>T2</t>
  </si>
  <si>
    <t>T3</t>
  </si>
  <si>
    <t>T4</t>
  </si>
  <si>
    <t>T5</t>
  </si>
  <si>
    <t>time (s)</t>
  </si>
  <si>
    <t>Models performance with no initial solution</t>
  </si>
  <si>
    <t>90604*</t>
  </si>
  <si>
    <t>85098*</t>
  </si>
  <si>
    <t>99022*</t>
  </si>
  <si>
    <t>92825*</t>
  </si>
  <si>
    <t>101839*</t>
  </si>
  <si>
    <t>111796*</t>
  </si>
  <si>
    <t>123097*</t>
  </si>
  <si>
    <t>95033*</t>
  </si>
  <si>
    <t>106153*</t>
  </si>
  <si>
    <t>129476*</t>
  </si>
  <si>
    <t>Obj</t>
  </si>
  <si>
    <t>Min. travel time</t>
  </si>
  <si>
    <t>Avg. travel time</t>
  </si>
  <si>
    <t>Max. travel time</t>
  </si>
  <si>
    <t>Impacte of traffic</t>
  </si>
  <si>
    <t>Avg dev (%)</t>
  </si>
  <si>
    <t>Heuristic configuration results</t>
  </si>
  <si>
    <t xml:space="preserve">The instance for the Time-dependent Shortest Path VRP were generated from real data obtained from Québec City, Canada, and were structed as follows:
The first line contains 4 numbers 
- The number of nodes (nbrN)
- The number of arcs (nbrA)
- The number of periods (nbrP)
- The period length in seconds (pL)
The next nbrA lines  present the travel time for each arc. Each line in structured as follows:
- The ID of the source node 
- The ID of the destination node
- the list of travel time for each period (nbrP times)
The next line presents the following information:
- The ID for the depot 
- The number of available vehicles
- The capacity of a vehicle
Finally, the data about customers is presented. Each line is structured as follows: 
- The ID of the customer
- The demand of the customer
- The service time for the customer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</si>
</sst>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Menlo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2" fontId="0" fillId="0" borderId="1" xfId="0" applyNumberFormat="1" applyBorder="1"/>
    <xf numFmtId="10" fontId="0" fillId="0" borderId="1" xfId="1" applyNumberFormat="1" applyFont="1" applyBorder="1"/>
    <xf numFmtId="10" fontId="0" fillId="0" borderId="1" xfId="1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4" fillId="0" borderId="1" xfId="0" applyFont="1" applyBorder="1"/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B8D06-38EF-A746-88B4-56CA56A74756}">
  <dimension ref="A1:O35"/>
  <sheetViews>
    <sheetView tabSelected="1" workbookViewId="0">
      <selection sqref="A1:O35"/>
    </sheetView>
  </sheetViews>
  <sheetFormatPr baseColWidth="10" defaultRowHeight="16" x14ac:dyDescent="0.2"/>
  <sheetData>
    <row r="1" spans="1:15" x14ac:dyDescent="0.2">
      <c r="A1" s="15" t="s">
        <v>87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5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5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</sheetData>
  <mergeCells count="1">
    <mergeCell ref="A1:O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13936-F1CF-4147-B35B-4EA83FACE87C}">
  <dimension ref="A1:E15"/>
  <sheetViews>
    <sheetView topLeftCell="A16" workbookViewId="0">
      <selection activeCell="D43" sqref="D43"/>
    </sheetView>
  </sheetViews>
  <sheetFormatPr baseColWidth="10" defaultRowHeight="16" x14ac:dyDescent="0.2"/>
  <cols>
    <col min="1" max="1" width="12.1640625" bestFit="1" customWidth="1"/>
    <col min="2" max="2" width="9.33203125" bestFit="1" customWidth="1"/>
    <col min="3" max="3" width="11.33203125" bestFit="1" customWidth="1"/>
    <col min="4" max="4" width="12" bestFit="1" customWidth="1"/>
    <col min="5" max="6" width="9.1640625" bestFit="1" customWidth="1"/>
  </cols>
  <sheetData>
    <row r="1" spans="1:5" x14ac:dyDescent="0.2">
      <c r="A1" s="17" t="s">
        <v>86</v>
      </c>
      <c r="B1" s="17"/>
      <c r="C1" s="17"/>
      <c r="D1" s="17"/>
      <c r="E1" s="17"/>
    </row>
    <row r="2" spans="1:5" x14ac:dyDescent="0.2">
      <c r="A2" s="6" t="s">
        <v>13</v>
      </c>
      <c r="B2" s="6" t="s">
        <v>14</v>
      </c>
      <c r="C2" s="6" t="s">
        <v>15</v>
      </c>
      <c r="D2" s="6" t="s">
        <v>85</v>
      </c>
      <c r="E2" s="6" t="s">
        <v>16</v>
      </c>
    </row>
    <row r="3" spans="1:5" x14ac:dyDescent="0.2">
      <c r="A3" s="6" t="s">
        <v>0</v>
      </c>
      <c r="B3" s="5">
        <v>71633</v>
      </c>
      <c r="C3" s="5">
        <v>0.68</v>
      </c>
      <c r="D3" s="5">
        <v>3.35</v>
      </c>
      <c r="E3" s="5">
        <v>0</v>
      </c>
    </row>
    <row r="4" spans="1:5" x14ac:dyDescent="0.2">
      <c r="A4" s="6" t="s">
        <v>1</v>
      </c>
      <c r="B4" s="5">
        <v>69467</v>
      </c>
      <c r="C4" s="5">
        <v>23</v>
      </c>
      <c r="D4" s="5">
        <v>0.22</v>
      </c>
      <c r="E4" s="5">
        <v>6</v>
      </c>
    </row>
    <row r="5" spans="1:5" x14ac:dyDescent="0.2">
      <c r="A5" s="6" t="s">
        <v>2</v>
      </c>
      <c r="B5" s="5">
        <v>69468</v>
      </c>
      <c r="C5" s="5">
        <v>31</v>
      </c>
      <c r="D5" s="5">
        <v>0.21</v>
      </c>
      <c r="E5" s="5">
        <v>5</v>
      </c>
    </row>
    <row r="6" spans="1:5" x14ac:dyDescent="0.2">
      <c r="A6" s="6" t="s">
        <v>3</v>
      </c>
      <c r="B6" s="5">
        <v>69563</v>
      </c>
      <c r="C6" s="5">
        <v>48.2</v>
      </c>
      <c r="D6" s="5">
        <v>0.32</v>
      </c>
      <c r="E6" s="5">
        <v>5</v>
      </c>
    </row>
    <row r="7" spans="1:5" x14ac:dyDescent="0.2">
      <c r="A7" s="6" t="s">
        <v>4</v>
      </c>
      <c r="B7" s="5">
        <v>69475</v>
      </c>
      <c r="C7" s="5">
        <v>65.400000000000006</v>
      </c>
      <c r="D7" s="5">
        <v>0.24</v>
      </c>
      <c r="E7" s="5">
        <v>6</v>
      </c>
    </row>
    <row r="8" spans="1:5" x14ac:dyDescent="0.2">
      <c r="A8" s="6" t="s">
        <v>5</v>
      </c>
      <c r="B8" s="5">
        <v>69413</v>
      </c>
      <c r="C8" s="5">
        <v>94.5</v>
      </c>
      <c r="D8" s="5">
        <v>0.16</v>
      </c>
      <c r="E8" s="5">
        <v>9</v>
      </c>
    </row>
    <row r="9" spans="1:5" x14ac:dyDescent="0.2">
      <c r="A9" s="6" t="s">
        <v>6</v>
      </c>
      <c r="B9" s="5">
        <v>69396</v>
      </c>
      <c r="C9" s="5">
        <v>155.9</v>
      </c>
      <c r="D9" s="5">
        <v>0.14000000000000001</v>
      </c>
      <c r="E9" s="5">
        <v>6</v>
      </c>
    </row>
    <row r="10" spans="1:5" x14ac:dyDescent="0.2">
      <c r="A10" s="6" t="s">
        <v>7</v>
      </c>
      <c r="B10" s="5">
        <v>69402</v>
      </c>
      <c r="C10" s="5">
        <v>128.6</v>
      </c>
      <c r="D10" s="5">
        <v>0.15</v>
      </c>
      <c r="E10" s="5">
        <v>6</v>
      </c>
    </row>
    <row r="11" spans="1:5" x14ac:dyDescent="0.2">
      <c r="A11" s="6" t="s">
        <v>8</v>
      </c>
      <c r="B11" s="5">
        <v>69373</v>
      </c>
      <c r="C11" s="5">
        <v>193.6</v>
      </c>
      <c r="D11" s="5">
        <v>0.12</v>
      </c>
      <c r="E11" s="5">
        <v>8</v>
      </c>
    </row>
    <row r="12" spans="1:5" x14ac:dyDescent="0.2">
      <c r="A12" s="6" t="s">
        <v>9</v>
      </c>
      <c r="B12" s="5">
        <v>69360</v>
      </c>
      <c r="C12" s="5">
        <v>373.3</v>
      </c>
      <c r="D12" s="5">
        <v>0.08</v>
      </c>
      <c r="E12" s="5">
        <v>8</v>
      </c>
    </row>
    <row r="13" spans="1:5" x14ac:dyDescent="0.2">
      <c r="A13" s="6" t="s">
        <v>10</v>
      </c>
      <c r="B13" s="5">
        <v>69385</v>
      </c>
      <c r="C13" s="5">
        <v>253</v>
      </c>
      <c r="D13" s="5">
        <v>0.13</v>
      </c>
      <c r="E13" s="5">
        <v>7</v>
      </c>
    </row>
    <row r="14" spans="1:5" x14ac:dyDescent="0.2">
      <c r="A14" s="6" t="s">
        <v>11</v>
      </c>
      <c r="B14" s="5">
        <v>69370</v>
      </c>
      <c r="C14" s="5">
        <v>379.7</v>
      </c>
      <c r="D14" s="5">
        <v>0.1</v>
      </c>
      <c r="E14" s="5">
        <v>6</v>
      </c>
    </row>
    <row r="15" spans="1:5" x14ac:dyDescent="0.2">
      <c r="A15" s="6" t="s">
        <v>12</v>
      </c>
      <c r="B15" s="5">
        <v>69335</v>
      </c>
      <c r="C15" s="5">
        <v>812.5</v>
      </c>
      <c r="D15" s="5">
        <v>7.0000000000000007E-2</v>
      </c>
      <c r="E15" s="5">
        <v>8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C407A-9BDA-EB4D-8D07-4CA47845A88D}">
  <dimension ref="A2:G20"/>
  <sheetViews>
    <sheetView workbookViewId="0">
      <selection activeCell="L23" sqref="L23"/>
    </sheetView>
  </sheetViews>
  <sheetFormatPr baseColWidth="10" defaultRowHeight="16" x14ac:dyDescent="0.2"/>
  <sheetData>
    <row r="2" spans="1:7" x14ac:dyDescent="0.2">
      <c r="A2" s="18" t="s">
        <v>30</v>
      </c>
      <c r="B2" s="18"/>
      <c r="C2" s="18"/>
      <c r="D2" s="18"/>
      <c r="E2" s="18"/>
      <c r="F2" s="18"/>
      <c r="G2" s="18"/>
    </row>
    <row r="4" spans="1:7" x14ac:dyDescent="0.2">
      <c r="A4" s="5"/>
      <c r="B4" s="19" t="s">
        <v>18</v>
      </c>
      <c r="C4" s="19"/>
      <c r="D4" s="19" t="s">
        <v>19</v>
      </c>
      <c r="E4" s="19"/>
      <c r="F4" s="19" t="s">
        <v>20</v>
      </c>
      <c r="G4" s="19"/>
    </row>
    <row r="5" spans="1:7" x14ac:dyDescent="0.2">
      <c r="A5" s="6" t="s">
        <v>24</v>
      </c>
      <c r="B5" s="6" t="s">
        <v>25</v>
      </c>
      <c r="C5" s="6" t="s">
        <v>26</v>
      </c>
      <c r="D5" s="6" t="s">
        <v>25</v>
      </c>
      <c r="E5" s="6" t="s">
        <v>26</v>
      </c>
      <c r="F5" s="6" t="s">
        <v>25</v>
      </c>
      <c r="G5" s="6" t="s">
        <v>26</v>
      </c>
    </row>
    <row r="6" spans="1:7" x14ac:dyDescent="0.2">
      <c r="A6" s="6" t="s">
        <v>27</v>
      </c>
      <c r="B6" s="14">
        <v>2662787</v>
      </c>
      <c r="C6" s="14">
        <v>1409691</v>
      </c>
      <c r="D6" s="14">
        <v>2662822</v>
      </c>
      <c r="E6" s="14">
        <v>1409691</v>
      </c>
      <c r="F6" s="14">
        <v>2699670</v>
      </c>
      <c r="G6" s="14">
        <v>1409691</v>
      </c>
    </row>
    <row r="7" spans="1:7" x14ac:dyDescent="0.2">
      <c r="A7" s="6" t="s">
        <v>28</v>
      </c>
      <c r="B7" s="14">
        <v>8184766</v>
      </c>
      <c r="C7" s="14">
        <v>4212424</v>
      </c>
      <c r="D7" s="14">
        <v>8184800</v>
      </c>
      <c r="E7" s="14">
        <v>4212424</v>
      </c>
      <c r="F7" s="14">
        <v>8249564</v>
      </c>
      <c r="G7" s="14">
        <v>4212424</v>
      </c>
    </row>
    <row r="8" spans="1:7" x14ac:dyDescent="0.2">
      <c r="A8" s="6" t="s">
        <v>29</v>
      </c>
      <c r="B8" s="14">
        <v>18097059</v>
      </c>
      <c r="C8" s="14">
        <v>9189707</v>
      </c>
      <c r="D8" s="14">
        <v>18097094</v>
      </c>
      <c r="E8" s="14">
        <v>9189707</v>
      </c>
      <c r="F8" s="14">
        <v>18236803</v>
      </c>
      <c r="G8" s="14">
        <v>9189707</v>
      </c>
    </row>
    <row r="9" spans="1:7" x14ac:dyDescent="0.2">
      <c r="A9" s="6" t="s">
        <v>23</v>
      </c>
      <c r="B9" s="14">
        <v>9648204</v>
      </c>
      <c r="C9" s="14">
        <v>4937274</v>
      </c>
      <c r="D9" s="14">
        <v>9648239</v>
      </c>
      <c r="E9" s="14">
        <v>4937274</v>
      </c>
      <c r="F9" s="14">
        <v>9728679</v>
      </c>
      <c r="G9" s="14">
        <v>4937274</v>
      </c>
    </row>
    <row r="13" spans="1:7" x14ac:dyDescent="0.2">
      <c r="A13" s="18" t="s">
        <v>31</v>
      </c>
      <c r="B13" s="18"/>
      <c r="C13" s="18"/>
      <c r="D13" s="18"/>
      <c r="E13" s="18"/>
      <c r="F13" s="18"/>
      <c r="G13" s="18"/>
    </row>
    <row r="15" spans="1:7" x14ac:dyDescent="0.2">
      <c r="A15" s="5"/>
      <c r="B15" s="19" t="s">
        <v>18</v>
      </c>
      <c r="C15" s="19"/>
      <c r="D15" s="19" t="s">
        <v>19</v>
      </c>
      <c r="E15" s="19"/>
      <c r="F15" s="19" t="s">
        <v>20</v>
      </c>
      <c r="G15" s="19"/>
    </row>
    <row r="16" spans="1:7" x14ac:dyDescent="0.2">
      <c r="A16" s="6" t="s">
        <v>24</v>
      </c>
      <c r="B16" s="6" t="s">
        <v>25</v>
      </c>
      <c r="C16" s="6" t="s">
        <v>26</v>
      </c>
      <c r="D16" s="6" t="s">
        <v>25</v>
      </c>
      <c r="E16" s="6" t="s">
        <v>26</v>
      </c>
      <c r="F16" s="6" t="s">
        <v>25</v>
      </c>
      <c r="G16" s="6" t="s">
        <v>26</v>
      </c>
    </row>
    <row r="17" spans="1:7" x14ac:dyDescent="0.2">
      <c r="A17" s="6" t="s">
        <v>27</v>
      </c>
      <c r="B17" s="14">
        <v>1331408</v>
      </c>
      <c r="C17" s="14">
        <v>946970</v>
      </c>
      <c r="D17" s="14">
        <v>1331440</v>
      </c>
      <c r="E17" s="14">
        <v>946967</v>
      </c>
      <c r="F17" s="14">
        <v>1248445</v>
      </c>
      <c r="G17" s="14">
        <v>893376</v>
      </c>
    </row>
    <row r="18" spans="1:7" x14ac:dyDescent="0.2">
      <c r="A18" s="6" t="s">
        <v>28</v>
      </c>
      <c r="B18" s="14">
        <v>4460627</v>
      </c>
      <c r="C18" s="14">
        <v>3178757</v>
      </c>
      <c r="D18" s="14">
        <v>4460659</v>
      </c>
      <c r="E18" s="14">
        <v>3178755</v>
      </c>
      <c r="F18" s="14">
        <v>4272372</v>
      </c>
      <c r="G18" s="14">
        <v>3054937</v>
      </c>
    </row>
    <row r="19" spans="1:7" x14ac:dyDescent="0.2">
      <c r="A19" s="6" t="s">
        <v>29</v>
      </c>
      <c r="B19" s="14">
        <v>10009886</v>
      </c>
      <c r="C19" s="14">
        <v>7069918</v>
      </c>
      <c r="D19" s="14">
        <v>10009920</v>
      </c>
      <c r="E19" s="14">
        <v>7069919</v>
      </c>
      <c r="F19" s="14">
        <v>9571439</v>
      </c>
      <c r="G19" s="14">
        <v>6786217</v>
      </c>
    </row>
    <row r="20" spans="1:7" x14ac:dyDescent="0.2">
      <c r="A20" s="6" t="s">
        <v>23</v>
      </c>
      <c r="B20" s="14">
        <v>5267307</v>
      </c>
      <c r="C20" s="14">
        <v>3731882</v>
      </c>
      <c r="D20" s="14">
        <v>5267340</v>
      </c>
      <c r="E20" s="14">
        <v>3731880</v>
      </c>
      <c r="F20" s="14">
        <v>5030752</v>
      </c>
      <c r="G20" s="14">
        <v>3578177</v>
      </c>
    </row>
  </sheetData>
  <mergeCells count="8">
    <mergeCell ref="A2:G2"/>
    <mergeCell ref="A13:G13"/>
    <mergeCell ref="B15:C15"/>
    <mergeCell ref="D15:E15"/>
    <mergeCell ref="F15:G15"/>
    <mergeCell ref="D4:E4"/>
    <mergeCell ref="B4:C4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8CA14-F87B-8C4B-A875-6437FDE7FA52}">
  <dimension ref="A1:G19"/>
  <sheetViews>
    <sheetView workbookViewId="0">
      <selection activeCell="M14" sqref="M14"/>
    </sheetView>
  </sheetViews>
  <sheetFormatPr baseColWidth="10" defaultRowHeight="16" x14ac:dyDescent="0.2"/>
  <cols>
    <col min="2" max="7" width="11.6640625" bestFit="1" customWidth="1"/>
  </cols>
  <sheetData>
    <row r="1" spans="1:7" x14ac:dyDescent="0.2">
      <c r="A1" s="18" t="s">
        <v>69</v>
      </c>
      <c r="B1" s="18"/>
      <c r="C1" s="18"/>
      <c r="D1" s="18"/>
      <c r="E1" s="18"/>
      <c r="F1" s="18"/>
      <c r="G1" s="18"/>
    </row>
    <row r="2" spans="1:7" x14ac:dyDescent="0.2">
      <c r="A2" s="5"/>
      <c r="B2" s="20" t="s">
        <v>18</v>
      </c>
      <c r="C2" s="20"/>
      <c r="D2" s="20" t="s">
        <v>19</v>
      </c>
      <c r="E2" s="20"/>
      <c r="F2" s="20" t="s">
        <v>20</v>
      </c>
      <c r="G2" s="20"/>
    </row>
    <row r="3" spans="1:7" x14ac:dyDescent="0.2">
      <c r="A3" s="6" t="s">
        <v>48</v>
      </c>
      <c r="B3" s="6" t="s">
        <v>49</v>
      </c>
      <c r="C3" s="6" t="s">
        <v>50</v>
      </c>
      <c r="D3" s="6" t="s">
        <v>49</v>
      </c>
      <c r="E3" s="6" t="s">
        <v>50</v>
      </c>
      <c r="F3" s="6" t="s">
        <v>49</v>
      </c>
      <c r="G3" s="6" t="s">
        <v>50</v>
      </c>
    </row>
    <row r="4" spans="1:7" x14ac:dyDescent="0.2">
      <c r="A4" s="6" t="s">
        <v>32</v>
      </c>
      <c r="B4" s="7" t="s">
        <v>33</v>
      </c>
      <c r="C4" s="7">
        <v>12</v>
      </c>
      <c r="D4" s="7" t="s">
        <v>33</v>
      </c>
      <c r="E4" s="7">
        <v>26997</v>
      </c>
      <c r="F4" s="7" t="s">
        <v>33</v>
      </c>
      <c r="G4" s="7">
        <v>27432.41</v>
      </c>
    </row>
    <row r="5" spans="1:7" x14ac:dyDescent="0.2">
      <c r="A5" s="6" t="s">
        <v>34</v>
      </c>
      <c r="B5" s="7" t="s">
        <v>33</v>
      </c>
      <c r="C5" s="7">
        <v>0</v>
      </c>
      <c r="D5" s="7" t="s">
        <v>33</v>
      </c>
      <c r="E5" s="7">
        <v>45390.7</v>
      </c>
      <c r="F5" s="7" t="s">
        <v>33</v>
      </c>
      <c r="G5" s="7">
        <v>45603.1</v>
      </c>
    </row>
    <row r="6" spans="1:7" x14ac:dyDescent="0.2">
      <c r="A6" s="6" t="s">
        <v>35</v>
      </c>
      <c r="B6" s="7" t="s">
        <v>33</v>
      </c>
      <c r="C6" s="7">
        <v>0</v>
      </c>
      <c r="D6" s="7" t="s">
        <v>33</v>
      </c>
      <c r="E6" s="7">
        <v>76601.789999999994</v>
      </c>
      <c r="F6" s="7" t="s">
        <v>33</v>
      </c>
      <c r="G6" s="7">
        <v>76879.179999999993</v>
      </c>
    </row>
    <row r="7" spans="1:7" x14ac:dyDescent="0.2">
      <c r="A7" s="6" t="s">
        <v>36</v>
      </c>
      <c r="B7" s="7" t="s">
        <v>33</v>
      </c>
      <c r="C7" s="7">
        <v>0</v>
      </c>
      <c r="D7" s="7" t="s">
        <v>33</v>
      </c>
      <c r="E7" s="7">
        <v>70870.149999999994</v>
      </c>
      <c r="F7" s="7" t="s">
        <v>33</v>
      </c>
      <c r="G7" s="7">
        <v>71032.5</v>
      </c>
    </row>
    <row r="8" spans="1:7" x14ac:dyDescent="0.2">
      <c r="A8" s="6" t="s">
        <v>37</v>
      </c>
      <c r="B8" s="7" t="s">
        <v>33</v>
      </c>
      <c r="C8" s="7">
        <v>0</v>
      </c>
      <c r="D8" s="7" t="s">
        <v>33</v>
      </c>
      <c r="E8" s="7">
        <v>81458.789999999994</v>
      </c>
      <c r="F8" s="7" t="s">
        <v>33</v>
      </c>
      <c r="G8" s="7">
        <v>81671.55</v>
      </c>
    </row>
    <row r="9" spans="1:7" x14ac:dyDescent="0.2">
      <c r="A9" s="6" t="s">
        <v>38</v>
      </c>
      <c r="B9" s="7" t="s">
        <v>33</v>
      </c>
      <c r="C9" s="7">
        <v>20</v>
      </c>
      <c r="D9" s="7" t="s">
        <v>33</v>
      </c>
      <c r="E9" s="7">
        <v>28763.58</v>
      </c>
      <c r="F9" s="7" t="s">
        <v>33</v>
      </c>
      <c r="G9" s="7">
        <v>29036.7</v>
      </c>
    </row>
    <row r="10" spans="1:7" x14ac:dyDescent="0.2">
      <c r="A10" s="6" t="s">
        <v>39</v>
      </c>
      <c r="B10" s="7" t="s">
        <v>33</v>
      </c>
      <c r="C10" s="7">
        <v>0</v>
      </c>
      <c r="D10" s="7" t="s">
        <v>33</v>
      </c>
      <c r="E10" s="7">
        <v>52099.5</v>
      </c>
      <c r="F10" s="7" t="s">
        <v>33</v>
      </c>
      <c r="G10" s="7">
        <v>52359.09</v>
      </c>
    </row>
    <row r="11" spans="1:7" x14ac:dyDescent="0.2">
      <c r="A11" s="6" t="s">
        <v>40</v>
      </c>
      <c r="B11" s="7" t="s">
        <v>33</v>
      </c>
      <c r="C11" s="7">
        <v>0</v>
      </c>
      <c r="D11" s="7" t="s">
        <v>33</v>
      </c>
      <c r="E11" s="7">
        <v>83234</v>
      </c>
      <c r="F11" s="7" t="s">
        <v>33</v>
      </c>
      <c r="G11" s="7">
        <v>83588.679999999993</v>
      </c>
    </row>
    <row r="12" spans="1:7" x14ac:dyDescent="0.2">
      <c r="A12" s="6" t="s">
        <v>41</v>
      </c>
      <c r="B12" s="7" t="s">
        <v>33</v>
      </c>
      <c r="C12" s="7">
        <v>0</v>
      </c>
      <c r="D12" s="7" t="s">
        <v>33</v>
      </c>
      <c r="E12" s="7">
        <v>71806.880000000005</v>
      </c>
      <c r="F12" s="7" t="s">
        <v>33</v>
      </c>
      <c r="G12" s="7">
        <v>72001.5</v>
      </c>
    </row>
    <row r="13" spans="1:7" x14ac:dyDescent="0.2">
      <c r="A13" s="6" t="s">
        <v>42</v>
      </c>
      <c r="B13" s="7" t="s">
        <v>33</v>
      </c>
      <c r="C13" s="7">
        <v>0</v>
      </c>
      <c r="D13" s="7" t="s">
        <v>33</v>
      </c>
      <c r="E13" s="7">
        <v>99413.81</v>
      </c>
      <c r="F13" s="7" t="s">
        <v>33</v>
      </c>
      <c r="G13" s="7">
        <v>99624.47</v>
      </c>
    </row>
    <row r="14" spans="1:7" x14ac:dyDescent="0.2">
      <c r="A14" s="6" t="s">
        <v>43</v>
      </c>
      <c r="B14" s="7" t="s">
        <v>33</v>
      </c>
      <c r="C14" s="7">
        <v>16.649999999999999</v>
      </c>
      <c r="D14" s="7" t="s">
        <v>33</v>
      </c>
      <c r="E14" s="7">
        <v>29319.41</v>
      </c>
      <c r="F14" s="7" t="s">
        <v>33</v>
      </c>
      <c r="G14" s="7">
        <v>29651.47</v>
      </c>
    </row>
    <row r="15" spans="1:7" x14ac:dyDescent="0.2">
      <c r="A15" s="6" t="s">
        <v>44</v>
      </c>
      <c r="B15" s="7" t="s">
        <v>33</v>
      </c>
      <c r="C15" s="7">
        <v>0</v>
      </c>
      <c r="D15" s="7" t="s">
        <v>33</v>
      </c>
      <c r="E15" s="7">
        <v>52764.12</v>
      </c>
      <c r="F15" s="7" t="s">
        <v>33</v>
      </c>
      <c r="G15" s="7">
        <v>53194.239999999998</v>
      </c>
    </row>
    <row r="16" spans="1:7" x14ac:dyDescent="0.2">
      <c r="A16" s="6" t="s">
        <v>45</v>
      </c>
      <c r="B16" s="7" t="s">
        <v>33</v>
      </c>
      <c r="C16" s="7">
        <v>0</v>
      </c>
      <c r="D16" s="7" t="s">
        <v>33</v>
      </c>
      <c r="E16" s="7">
        <v>84191.8</v>
      </c>
      <c r="F16" s="7" t="s">
        <v>33</v>
      </c>
      <c r="G16" s="7">
        <v>84718.77</v>
      </c>
    </row>
    <row r="17" spans="1:7" x14ac:dyDescent="0.2">
      <c r="A17" s="6" t="s">
        <v>46</v>
      </c>
      <c r="B17" s="7" t="s">
        <v>33</v>
      </c>
      <c r="C17" s="7">
        <v>0</v>
      </c>
      <c r="D17" s="7" t="s">
        <v>33</v>
      </c>
      <c r="E17" s="7">
        <v>73042.81</v>
      </c>
      <c r="F17" s="7" t="s">
        <v>33</v>
      </c>
      <c r="G17" s="7">
        <v>73487.710000000006</v>
      </c>
    </row>
    <row r="18" spans="1:7" x14ac:dyDescent="0.2">
      <c r="A18" s="6" t="s">
        <v>47</v>
      </c>
      <c r="B18" s="7" t="s">
        <v>33</v>
      </c>
      <c r="C18" s="7" t="s">
        <v>33</v>
      </c>
      <c r="D18" s="7" t="s">
        <v>33</v>
      </c>
      <c r="E18" s="7" t="s">
        <v>33</v>
      </c>
      <c r="F18" s="7" t="s">
        <v>33</v>
      </c>
      <c r="G18" s="7" t="s">
        <v>33</v>
      </c>
    </row>
    <row r="19" spans="1:7" x14ac:dyDescent="0.2">
      <c r="A19" s="6" t="s">
        <v>23</v>
      </c>
      <c r="B19" s="7"/>
      <c r="C19" s="7">
        <v>3.48</v>
      </c>
      <c r="D19" s="7"/>
      <c r="E19" s="7">
        <v>62568.17</v>
      </c>
      <c r="F19" s="7"/>
      <c r="G19" s="7">
        <v>62877.24</v>
      </c>
    </row>
  </sheetData>
  <mergeCells count="4">
    <mergeCell ref="B2:C2"/>
    <mergeCell ref="D2:E2"/>
    <mergeCell ref="F2:G2"/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B2BD-A19D-7E4C-92D4-0343CDA80D39}">
  <dimension ref="A2:N56"/>
  <sheetViews>
    <sheetView topLeftCell="A7" workbookViewId="0">
      <selection activeCell="M59" sqref="M59"/>
    </sheetView>
  </sheetViews>
  <sheetFormatPr baseColWidth="10" defaultRowHeight="16" x14ac:dyDescent="0.2"/>
  <cols>
    <col min="1" max="1" width="15.33203125" customWidth="1"/>
  </cols>
  <sheetData>
    <row r="2" spans="1:14" x14ac:dyDescent="0.2">
      <c r="A2" s="18" t="s">
        <v>57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x14ac:dyDescent="0.2">
      <c r="A3" s="6"/>
      <c r="B3" s="6"/>
      <c r="C3" s="6"/>
      <c r="D3" s="6" t="s">
        <v>18</v>
      </c>
      <c r="E3" s="6"/>
      <c r="F3" s="6"/>
      <c r="G3" s="6"/>
      <c r="H3" s="6" t="s">
        <v>19</v>
      </c>
      <c r="I3" s="6"/>
      <c r="J3" s="6"/>
      <c r="K3" s="6"/>
      <c r="L3" s="6" t="s">
        <v>20</v>
      </c>
      <c r="M3" s="6"/>
      <c r="N3" s="6"/>
    </row>
    <row r="4" spans="1:14" x14ac:dyDescent="0.2">
      <c r="A4" s="6" t="s">
        <v>21</v>
      </c>
      <c r="B4" s="6" t="s">
        <v>0</v>
      </c>
      <c r="C4" s="6"/>
      <c r="D4" s="6" t="s">
        <v>49</v>
      </c>
      <c r="E4" s="6" t="s">
        <v>50</v>
      </c>
      <c r="F4" s="6" t="s">
        <v>51</v>
      </c>
      <c r="G4" s="6"/>
      <c r="H4" s="6" t="s">
        <v>49</v>
      </c>
      <c r="I4" s="6" t="s">
        <v>50</v>
      </c>
      <c r="J4" s="6" t="s">
        <v>51</v>
      </c>
      <c r="K4" s="6"/>
      <c r="L4" s="6" t="s">
        <v>49</v>
      </c>
      <c r="M4" s="6" t="s">
        <v>50</v>
      </c>
      <c r="N4" s="6" t="s">
        <v>51</v>
      </c>
    </row>
    <row r="5" spans="1:14" x14ac:dyDescent="0.2">
      <c r="A5" s="6" t="s">
        <v>52</v>
      </c>
      <c r="B5" s="5">
        <v>30139</v>
      </c>
      <c r="C5" s="5"/>
      <c r="D5" s="5">
        <v>30139</v>
      </c>
      <c r="E5" s="8">
        <v>11.73</v>
      </c>
      <c r="F5" s="9">
        <f>(D5-E5)/D5</f>
        <v>0.99961080327814467</v>
      </c>
      <c r="G5" s="8"/>
      <c r="H5" s="5">
        <v>30139</v>
      </c>
      <c r="I5" s="8">
        <v>26960.75</v>
      </c>
      <c r="J5" s="10">
        <f t="shared" ref="J5:J6" si="0">(H5-I5)/H5</f>
        <v>0.1054530674541292</v>
      </c>
      <c r="K5" s="11"/>
      <c r="L5" s="5">
        <v>30139</v>
      </c>
      <c r="M5" s="8">
        <v>27405.57</v>
      </c>
      <c r="N5" s="9">
        <f>(L5-M5)/L5</f>
        <v>9.0694117256710588E-2</v>
      </c>
    </row>
    <row r="6" spans="1:14" x14ac:dyDescent="0.2">
      <c r="A6" s="6" t="s">
        <v>53</v>
      </c>
      <c r="B6" s="5">
        <v>50886</v>
      </c>
      <c r="C6" s="5"/>
      <c r="D6" s="5">
        <v>50886</v>
      </c>
      <c r="E6" s="8">
        <v>0</v>
      </c>
      <c r="F6" s="9">
        <f t="shared" ref="F6:F19" si="1">(D6-E6)/D6</f>
        <v>1</v>
      </c>
      <c r="G6" s="8"/>
      <c r="H6" s="5">
        <v>50886</v>
      </c>
      <c r="I6" s="8">
        <v>45311.7</v>
      </c>
      <c r="J6" s="10">
        <f t="shared" si="0"/>
        <v>0.10954486499233587</v>
      </c>
      <c r="K6" s="11"/>
      <c r="L6" s="5">
        <v>50886</v>
      </c>
      <c r="M6" s="8">
        <v>45490.559999999998</v>
      </c>
      <c r="N6" s="9">
        <f t="shared" ref="N6:N19" si="2">(L6-M6)/L6</f>
        <v>0.10602994929843183</v>
      </c>
    </row>
    <row r="7" spans="1:14" x14ac:dyDescent="0.2">
      <c r="A7" s="6" t="s">
        <v>54</v>
      </c>
      <c r="B7" s="5">
        <v>82804</v>
      </c>
      <c r="C7" s="5"/>
      <c r="D7" s="5">
        <v>82804</v>
      </c>
      <c r="E7" s="8">
        <v>0</v>
      </c>
      <c r="F7" s="9">
        <f t="shared" si="1"/>
        <v>1</v>
      </c>
      <c r="G7" s="8"/>
      <c r="H7" s="5">
        <v>82804</v>
      </c>
      <c r="I7" s="12">
        <v>76653.759999999995</v>
      </c>
      <c r="J7" s="10">
        <f>(H7-I7)/H7</f>
        <v>7.4274672721124646E-2</v>
      </c>
      <c r="K7" s="11"/>
      <c r="L7" s="5">
        <v>82804</v>
      </c>
      <c r="M7" s="12">
        <v>76856.850000000006</v>
      </c>
      <c r="N7" s="9">
        <f t="shared" si="2"/>
        <v>7.1822013429302861E-2</v>
      </c>
    </row>
    <row r="8" spans="1:14" x14ac:dyDescent="0.2">
      <c r="A8" s="6" t="s">
        <v>55</v>
      </c>
      <c r="B8" s="5">
        <v>77522</v>
      </c>
      <c r="C8" s="5"/>
      <c r="D8" s="5">
        <v>77522</v>
      </c>
      <c r="E8" s="8">
        <v>0</v>
      </c>
      <c r="F8" s="9">
        <f t="shared" si="1"/>
        <v>1</v>
      </c>
      <c r="G8" s="8"/>
      <c r="H8" s="5">
        <v>77522</v>
      </c>
      <c r="I8" s="12">
        <v>70900.639999999999</v>
      </c>
      <c r="J8" s="10">
        <f t="shared" ref="J8:J19" si="3">(H8-I8)/H8</f>
        <v>8.5412657052191643E-2</v>
      </c>
      <c r="K8" s="11"/>
      <c r="L8" s="5">
        <v>77522</v>
      </c>
      <c r="M8" s="12">
        <v>71075.89</v>
      </c>
      <c r="N8" s="9">
        <f t="shared" si="2"/>
        <v>8.3152008462113985E-2</v>
      </c>
    </row>
    <row r="9" spans="1:14" x14ac:dyDescent="0.2">
      <c r="A9" s="6" t="s">
        <v>56</v>
      </c>
      <c r="B9" s="5">
        <v>90264</v>
      </c>
      <c r="C9" s="5"/>
      <c r="D9" s="5">
        <v>90264</v>
      </c>
      <c r="E9" s="8">
        <v>0</v>
      </c>
      <c r="F9" s="9">
        <f t="shared" si="1"/>
        <v>1</v>
      </c>
      <c r="G9" s="8"/>
      <c r="H9" s="5">
        <v>90264</v>
      </c>
      <c r="I9" s="12">
        <v>81457.64</v>
      </c>
      <c r="J9" s="10">
        <f t="shared" si="3"/>
        <v>9.7562261809802361E-2</v>
      </c>
      <c r="K9" s="11"/>
      <c r="L9" s="5">
        <v>90264</v>
      </c>
      <c r="M9" s="12">
        <v>81686.66</v>
      </c>
      <c r="N9" s="9">
        <f t="shared" si="2"/>
        <v>9.5025037667287024E-2</v>
      </c>
    </row>
    <row r="10" spans="1:14" x14ac:dyDescent="0.2">
      <c r="A10" s="6" t="s">
        <v>32</v>
      </c>
      <c r="B10" s="5">
        <v>31728</v>
      </c>
      <c r="C10" s="5"/>
      <c r="D10" s="5">
        <v>31728</v>
      </c>
      <c r="E10" s="12">
        <v>18.72</v>
      </c>
      <c r="F10" s="9">
        <f t="shared" si="1"/>
        <v>0.99940998487140698</v>
      </c>
      <c r="G10" s="8"/>
      <c r="H10" s="5">
        <v>31728</v>
      </c>
      <c r="I10" s="12">
        <v>28759.18</v>
      </c>
      <c r="J10" s="10">
        <f t="shared" si="3"/>
        <v>9.3570978315683298E-2</v>
      </c>
      <c r="K10" s="11"/>
      <c r="L10" s="5">
        <v>31728</v>
      </c>
      <c r="M10" s="12">
        <v>29053.82</v>
      </c>
      <c r="N10" s="9">
        <f t="shared" si="2"/>
        <v>8.4284543620776614E-2</v>
      </c>
    </row>
    <row r="11" spans="1:14" x14ac:dyDescent="0.2">
      <c r="A11" s="6" t="s">
        <v>34</v>
      </c>
      <c r="B11" s="5">
        <v>57462</v>
      </c>
      <c r="C11" s="5"/>
      <c r="D11" s="5">
        <v>57462</v>
      </c>
      <c r="E11" s="8">
        <v>0</v>
      </c>
      <c r="F11" s="9">
        <f t="shared" si="1"/>
        <v>1</v>
      </c>
      <c r="G11" s="8"/>
      <c r="H11" s="5">
        <v>57462</v>
      </c>
      <c r="I11" s="12">
        <v>52111</v>
      </c>
      <c r="J11" s="10">
        <f t="shared" si="3"/>
        <v>9.3122411332706836E-2</v>
      </c>
      <c r="K11" s="11"/>
      <c r="L11" s="5">
        <v>57462</v>
      </c>
      <c r="M11" s="12">
        <v>52356.02</v>
      </c>
      <c r="N11" s="9">
        <f t="shared" si="2"/>
        <v>8.8858375970206446E-2</v>
      </c>
    </row>
    <row r="12" spans="1:14" x14ac:dyDescent="0.2">
      <c r="A12" s="6" t="s">
        <v>35</v>
      </c>
      <c r="B12" s="5">
        <v>89884</v>
      </c>
      <c r="C12" s="5"/>
      <c r="D12" s="5">
        <v>89884</v>
      </c>
      <c r="E12" s="8">
        <v>0</v>
      </c>
      <c r="F12" s="9">
        <f t="shared" si="1"/>
        <v>1</v>
      </c>
      <c r="G12" s="8"/>
      <c r="H12" s="5">
        <v>89884</v>
      </c>
      <c r="I12" s="12">
        <v>83234</v>
      </c>
      <c r="J12" s="10">
        <f t="shared" si="3"/>
        <v>7.398424636197766E-2</v>
      </c>
      <c r="K12" s="11"/>
      <c r="L12" s="5">
        <v>89884</v>
      </c>
      <c r="M12" s="12">
        <v>83588.679999999993</v>
      </c>
      <c r="N12" s="9">
        <f t="shared" si="2"/>
        <v>7.0038271549997852E-2</v>
      </c>
    </row>
    <row r="13" spans="1:14" x14ac:dyDescent="0.2">
      <c r="A13" s="6" t="s">
        <v>36</v>
      </c>
      <c r="B13" s="5">
        <v>78774</v>
      </c>
      <c r="C13" s="5"/>
      <c r="D13" s="5">
        <v>78774</v>
      </c>
      <c r="E13" s="8">
        <v>0</v>
      </c>
      <c r="F13" s="9">
        <f t="shared" si="1"/>
        <v>1</v>
      </c>
      <c r="G13" s="8"/>
      <c r="H13" s="5">
        <v>78774</v>
      </c>
      <c r="I13" s="12">
        <v>71811.11</v>
      </c>
      <c r="J13" s="10">
        <f t="shared" si="3"/>
        <v>8.8390712671693697E-2</v>
      </c>
      <c r="K13" s="11"/>
      <c r="L13" s="5">
        <v>78774</v>
      </c>
      <c r="M13" s="12">
        <v>72014.53</v>
      </c>
      <c r="N13" s="9">
        <f t="shared" si="2"/>
        <v>8.5808388554599255E-2</v>
      </c>
    </row>
    <row r="14" spans="1:14" x14ac:dyDescent="0.2">
      <c r="A14" s="6" t="s">
        <v>37</v>
      </c>
      <c r="B14" s="5">
        <v>106984</v>
      </c>
      <c r="C14" s="5"/>
      <c r="D14" s="5">
        <v>106984</v>
      </c>
      <c r="E14" s="8">
        <v>0</v>
      </c>
      <c r="F14" s="9">
        <f t="shared" si="1"/>
        <v>1</v>
      </c>
      <c r="G14" s="8"/>
      <c r="H14" s="5">
        <v>106984</v>
      </c>
      <c r="I14" s="12">
        <v>99452.56</v>
      </c>
      <c r="J14" s="10">
        <f t="shared" si="3"/>
        <v>7.0397816495924651E-2</v>
      </c>
      <c r="K14" s="11"/>
      <c r="L14" s="5">
        <v>106984</v>
      </c>
      <c r="M14" s="12">
        <v>99653.42</v>
      </c>
      <c r="N14" s="9">
        <f t="shared" si="2"/>
        <v>6.8520339490017221E-2</v>
      </c>
    </row>
    <row r="15" spans="1:14" x14ac:dyDescent="0.2">
      <c r="A15" s="6" t="s">
        <v>38</v>
      </c>
      <c r="B15" s="5">
        <v>31645</v>
      </c>
      <c r="C15" s="5"/>
      <c r="D15" s="5">
        <v>31645</v>
      </c>
      <c r="E15" s="12">
        <v>19.18</v>
      </c>
      <c r="F15" s="9">
        <f t="shared" si="1"/>
        <v>0.99939390109021964</v>
      </c>
      <c r="G15" s="8"/>
      <c r="H15" s="5">
        <v>31645</v>
      </c>
      <c r="I15" s="12">
        <v>29335.82</v>
      </c>
      <c r="J15" s="10">
        <f t="shared" si="3"/>
        <v>7.2971401485226739E-2</v>
      </c>
      <c r="K15" s="11"/>
      <c r="L15" s="5">
        <v>31645</v>
      </c>
      <c r="M15" s="12">
        <v>29647.37</v>
      </c>
      <c r="N15" s="9">
        <f t="shared" si="2"/>
        <v>6.3126244272396936E-2</v>
      </c>
    </row>
    <row r="16" spans="1:14" x14ac:dyDescent="0.2">
      <c r="A16" s="6" t="s">
        <v>39</v>
      </c>
      <c r="B16" s="5">
        <v>60090</v>
      </c>
      <c r="C16" s="5"/>
      <c r="D16" s="5">
        <v>60090</v>
      </c>
      <c r="E16" s="8">
        <v>0</v>
      </c>
      <c r="F16" s="9">
        <f t="shared" si="1"/>
        <v>1</v>
      </c>
      <c r="G16" s="8"/>
      <c r="H16" s="5">
        <v>60090</v>
      </c>
      <c r="I16" s="8">
        <v>52778.85</v>
      </c>
      <c r="J16" s="10">
        <f t="shared" si="3"/>
        <v>0.12166999500748879</v>
      </c>
      <c r="K16" s="11"/>
      <c r="L16" s="5">
        <v>60090</v>
      </c>
      <c r="M16" s="12">
        <v>53232.71</v>
      </c>
      <c r="N16" s="9">
        <f t="shared" si="2"/>
        <v>0.11411699117989683</v>
      </c>
    </row>
    <row r="17" spans="1:14" x14ac:dyDescent="0.2">
      <c r="A17" s="6" t="s">
        <v>40</v>
      </c>
      <c r="B17" s="5">
        <v>92198</v>
      </c>
      <c r="C17" s="5"/>
      <c r="D17" s="5">
        <v>92198</v>
      </c>
      <c r="E17" s="8">
        <v>0</v>
      </c>
      <c r="F17" s="9">
        <f t="shared" si="1"/>
        <v>1</v>
      </c>
      <c r="G17" s="8"/>
      <c r="H17" s="5">
        <v>92198</v>
      </c>
      <c r="I17" s="8">
        <v>84201.62</v>
      </c>
      <c r="J17" s="10">
        <f t="shared" si="3"/>
        <v>8.6730514761708552E-2</v>
      </c>
      <c r="K17" s="11"/>
      <c r="L17" s="5">
        <v>92198</v>
      </c>
      <c r="M17" s="8">
        <v>84729.48</v>
      </c>
      <c r="N17" s="9">
        <f t="shared" si="2"/>
        <v>8.100522787912974E-2</v>
      </c>
    </row>
    <row r="18" spans="1:14" x14ac:dyDescent="0.2">
      <c r="A18" s="6" t="s">
        <v>41</v>
      </c>
      <c r="B18" s="5">
        <v>82572</v>
      </c>
      <c r="C18" s="5"/>
      <c r="D18" s="5">
        <v>82572</v>
      </c>
      <c r="E18" s="8">
        <v>0</v>
      </c>
      <c r="F18" s="9">
        <f t="shared" si="1"/>
        <v>1</v>
      </c>
      <c r="G18" s="8"/>
      <c r="H18" s="5">
        <v>82572</v>
      </c>
      <c r="I18" s="12">
        <v>73042.81</v>
      </c>
      <c r="J18" s="10">
        <f t="shared" si="3"/>
        <v>0.11540461657704794</v>
      </c>
      <c r="K18" s="11"/>
      <c r="L18" s="5">
        <v>82572</v>
      </c>
      <c r="M18" s="12">
        <v>73505.45</v>
      </c>
      <c r="N18" s="9">
        <f t="shared" si="2"/>
        <v>0.10980174877682511</v>
      </c>
    </row>
    <row r="19" spans="1:14" x14ac:dyDescent="0.2">
      <c r="A19" s="6" t="s">
        <v>42</v>
      </c>
      <c r="B19" s="5">
        <v>111546</v>
      </c>
      <c r="C19" s="5"/>
      <c r="D19" s="5">
        <v>111546</v>
      </c>
      <c r="E19" s="8">
        <v>0</v>
      </c>
      <c r="F19" s="9">
        <f t="shared" si="1"/>
        <v>1</v>
      </c>
      <c r="G19" s="8"/>
      <c r="H19" s="5">
        <v>111546</v>
      </c>
      <c r="I19" s="12">
        <v>100773.24</v>
      </c>
      <c r="J19" s="10">
        <f t="shared" si="3"/>
        <v>9.6576838255069616E-2</v>
      </c>
      <c r="K19" s="11"/>
      <c r="L19" s="5">
        <v>111546</v>
      </c>
      <c r="M19" s="12">
        <v>101197.37</v>
      </c>
      <c r="N19" s="9">
        <f t="shared" si="2"/>
        <v>9.2774550409696496E-2</v>
      </c>
    </row>
    <row r="20" spans="1:14" x14ac:dyDescent="0.2">
      <c r="A20" s="6" t="s">
        <v>23</v>
      </c>
      <c r="B20" s="8">
        <v>71633</v>
      </c>
      <c r="C20" s="8"/>
      <c r="D20" s="8">
        <f>AVERAGE(D5:D19)</f>
        <v>71633.2</v>
      </c>
      <c r="E20" s="8">
        <f t="shared" ref="E20:N20" si="4">AVERAGE(E5:E19)</f>
        <v>3.3086666666666664</v>
      </c>
      <c r="F20" s="9">
        <f t="shared" si="4"/>
        <v>0.9998943126159846</v>
      </c>
      <c r="G20" s="8"/>
      <c r="H20" s="8">
        <f t="shared" si="4"/>
        <v>71633.2</v>
      </c>
      <c r="I20" s="8">
        <f t="shared" si="4"/>
        <v>65118.978666666662</v>
      </c>
      <c r="J20" s="9">
        <f t="shared" si="4"/>
        <v>9.2337803686274103E-2</v>
      </c>
      <c r="K20" s="8"/>
      <c r="L20" s="8">
        <f t="shared" si="4"/>
        <v>71633.2</v>
      </c>
      <c r="M20" s="8">
        <f t="shared" si="4"/>
        <v>65432.958666666666</v>
      </c>
      <c r="N20" s="9">
        <f t="shared" si="4"/>
        <v>8.700385385449258E-2</v>
      </c>
    </row>
    <row r="24" spans="1:14" x14ac:dyDescent="0.2">
      <c r="A24" s="18" t="s">
        <v>58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x14ac:dyDescent="0.2">
      <c r="A25" s="6"/>
      <c r="B25" s="6"/>
      <c r="C25" s="6"/>
      <c r="D25" s="6" t="s">
        <v>18</v>
      </c>
      <c r="E25" s="6"/>
      <c r="F25" s="6"/>
      <c r="G25" s="6"/>
      <c r="H25" s="6" t="s">
        <v>19</v>
      </c>
      <c r="I25" s="6"/>
      <c r="J25" s="6"/>
      <c r="K25" s="6"/>
      <c r="L25" s="6" t="s">
        <v>20</v>
      </c>
      <c r="M25" s="6"/>
      <c r="N25" s="6"/>
    </row>
    <row r="26" spans="1:14" x14ac:dyDescent="0.2">
      <c r="A26" s="6" t="s">
        <v>21</v>
      </c>
      <c r="B26" s="6" t="s">
        <v>17</v>
      </c>
      <c r="C26" s="6"/>
      <c r="D26" s="6" t="s">
        <v>49</v>
      </c>
      <c r="E26" s="6" t="s">
        <v>50</v>
      </c>
      <c r="F26" s="6" t="s">
        <v>61</v>
      </c>
      <c r="G26" s="6"/>
      <c r="H26" s="6" t="s">
        <v>49</v>
      </c>
      <c r="I26" s="6" t="s">
        <v>50</v>
      </c>
      <c r="J26" s="6" t="s">
        <v>61</v>
      </c>
      <c r="K26" s="6"/>
      <c r="L26" s="6" t="s">
        <v>49</v>
      </c>
      <c r="M26" s="6" t="s">
        <v>50</v>
      </c>
      <c r="N26" s="6" t="s">
        <v>61</v>
      </c>
    </row>
    <row r="27" spans="1:14" x14ac:dyDescent="0.2">
      <c r="A27" s="6" t="s">
        <v>52</v>
      </c>
      <c r="B27" s="5">
        <v>28927</v>
      </c>
      <c r="C27" s="5"/>
      <c r="D27" s="5">
        <v>28927</v>
      </c>
      <c r="E27" s="8">
        <v>12</v>
      </c>
      <c r="F27" s="8">
        <v>99.96</v>
      </c>
      <c r="G27" s="8"/>
      <c r="H27" s="5">
        <v>28927</v>
      </c>
      <c r="I27" s="8">
        <v>26995.41</v>
      </c>
      <c r="J27" s="11">
        <v>6.68</v>
      </c>
      <c r="K27" s="11"/>
      <c r="L27" s="5">
        <v>28927</v>
      </c>
      <c r="M27" s="8">
        <v>27427.43</v>
      </c>
      <c r="N27" s="8">
        <v>5.18</v>
      </c>
    </row>
    <row r="28" spans="1:14" x14ac:dyDescent="0.2">
      <c r="A28" s="6" t="s">
        <v>53</v>
      </c>
      <c r="B28" s="5">
        <v>48346</v>
      </c>
      <c r="C28" s="5"/>
      <c r="D28" s="5">
        <v>48346</v>
      </c>
      <c r="E28" s="8">
        <v>0</v>
      </c>
      <c r="F28" s="8">
        <v>100</v>
      </c>
      <c r="G28" s="8"/>
      <c r="H28" s="5">
        <v>48346</v>
      </c>
      <c r="I28" s="8">
        <v>45391.24</v>
      </c>
      <c r="J28" s="11">
        <v>6.11</v>
      </c>
      <c r="K28" s="11"/>
      <c r="L28" s="5">
        <v>48346</v>
      </c>
      <c r="M28" s="8">
        <v>45604.15</v>
      </c>
      <c r="N28" s="8">
        <v>5.67</v>
      </c>
    </row>
    <row r="29" spans="1:14" x14ac:dyDescent="0.2">
      <c r="A29" s="6" t="s">
        <v>54</v>
      </c>
      <c r="B29" s="5">
        <v>80513</v>
      </c>
      <c r="C29" s="5"/>
      <c r="D29" s="5">
        <v>80513</v>
      </c>
      <c r="E29" s="8">
        <v>0</v>
      </c>
      <c r="F29" s="8">
        <v>100</v>
      </c>
      <c r="G29" s="8"/>
      <c r="H29" s="5">
        <v>80513</v>
      </c>
      <c r="I29" s="8">
        <v>76606.75</v>
      </c>
      <c r="J29" s="11">
        <v>4.8499999999999996</v>
      </c>
      <c r="K29" s="11"/>
      <c r="L29" s="5">
        <v>80513</v>
      </c>
      <c r="M29" s="8">
        <v>76889.06</v>
      </c>
      <c r="N29" s="8">
        <v>4.5</v>
      </c>
    </row>
    <row r="30" spans="1:14" x14ac:dyDescent="0.2">
      <c r="A30" s="6" t="s">
        <v>55</v>
      </c>
      <c r="B30" s="5">
        <v>74850</v>
      </c>
      <c r="C30" s="5"/>
      <c r="D30" s="5">
        <v>74850</v>
      </c>
      <c r="E30" s="8">
        <v>0</v>
      </c>
      <c r="F30" s="8">
        <v>100</v>
      </c>
      <c r="G30" s="8"/>
      <c r="H30" s="5">
        <v>74850</v>
      </c>
      <c r="I30" s="8">
        <v>70903.62</v>
      </c>
      <c r="J30" s="11">
        <v>5.27</v>
      </c>
      <c r="K30" s="11"/>
      <c r="L30" s="5">
        <v>74850</v>
      </c>
      <c r="M30" s="8">
        <v>71032.5</v>
      </c>
      <c r="N30" s="8">
        <v>5.0999999999999996</v>
      </c>
    </row>
    <row r="31" spans="1:14" x14ac:dyDescent="0.2">
      <c r="A31" s="6" t="s">
        <v>56</v>
      </c>
      <c r="B31" s="5">
        <v>85793</v>
      </c>
      <c r="C31" s="5"/>
      <c r="D31" s="5">
        <v>85793</v>
      </c>
      <c r="E31" s="8">
        <v>0</v>
      </c>
      <c r="F31" s="8">
        <v>100</v>
      </c>
      <c r="G31" s="8"/>
      <c r="H31" s="5">
        <v>85793</v>
      </c>
      <c r="I31" s="8">
        <v>81458.789999999994</v>
      </c>
      <c r="J31" s="11">
        <v>5.05</v>
      </c>
      <c r="K31" s="11"/>
      <c r="L31" s="5">
        <v>85793</v>
      </c>
      <c r="M31" s="8">
        <v>81659.03</v>
      </c>
      <c r="N31" s="8">
        <v>4.82</v>
      </c>
    </row>
    <row r="32" spans="1:14" x14ac:dyDescent="0.2">
      <c r="A32" s="6" t="s">
        <v>32</v>
      </c>
      <c r="B32" s="5">
        <v>31362</v>
      </c>
      <c r="C32" s="5"/>
      <c r="D32" s="5">
        <v>31362</v>
      </c>
      <c r="E32" s="8">
        <v>20</v>
      </c>
      <c r="F32" s="8">
        <v>99.96</v>
      </c>
      <c r="G32" s="8"/>
      <c r="H32" s="5">
        <v>31362</v>
      </c>
      <c r="I32" s="8">
        <v>28737.97</v>
      </c>
      <c r="J32" s="11">
        <v>8.3699999999999992</v>
      </c>
      <c r="K32" s="11"/>
      <c r="L32" s="5">
        <v>31362</v>
      </c>
      <c r="M32" s="8">
        <v>29019.33</v>
      </c>
      <c r="N32" s="8">
        <v>7.47</v>
      </c>
    </row>
    <row r="33" spans="1:14" x14ac:dyDescent="0.2">
      <c r="A33" s="6" t="s">
        <v>34</v>
      </c>
      <c r="B33" s="5">
        <v>55146</v>
      </c>
      <c r="C33" s="5"/>
      <c r="D33" s="5">
        <v>55146</v>
      </c>
      <c r="E33" s="8">
        <v>0</v>
      </c>
      <c r="F33" s="8">
        <v>100</v>
      </c>
      <c r="G33" s="8"/>
      <c r="H33" s="5">
        <v>55146</v>
      </c>
      <c r="I33" s="8">
        <v>52111</v>
      </c>
      <c r="J33" s="11">
        <v>5.5</v>
      </c>
      <c r="K33" s="11"/>
      <c r="L33" s="5">
        <v>55146</v>
      </c>
      <c r="M33" s="8">
        <v>52359.09</v>
      </c>
      <c r="N33" s="8">
        <v>5.05</v>
      </c>
    </row>
    <row r="34" spans="1:14" x14ac:dyDescent="0.2">
      <c r="A34" s="6" t="s">
        <v>35</v>
      </c>
      <c r="B34" s="5">
        <v>87450</v>
      </c>
      <c r="C34" s="5"/>
      <c r="D34" s="5">
        <v>87450</v>
      </c>
      <c r="E34" s="8">
        <v>0</v>
      </c>
      <c r="F34" s="8">
        <v>100</v>
      </c>
      <c r="G34" s="8"/>
      <c r="H34" s="5">
        <v>87450</v>
      </c>
      <c r="I34" s="8">
        <v>83234</v>
      </c>
      <c r="J34" s="11">
        <v>5.23</v>
      </c>
      <c r="K34" s="11"/>
      <c r="L34" s="5">
        <v>87450</v>
      </c>
      <c r="M34" s="8">
        <v>83588.2</v>
      </c>
      <c r="N34" s="8">
        <v>4.42</v>
      </c>
    </row>
    <row r="35" spans="1:14" x14ac:dyDescent="0.2">
      <c r="A35" s="6" t="s">
        <v>36</v>
      </c>
      <c r="B35" s="5">
        <v>76477</v>
      </c>
      <c r="C35" s="5"/>
      <c r="D35" s="5">
        <v>76477</v>
      </c>
      <c r="E35" s="8">
        <v>0</v>
      </c>
      <c r="F35" s="8">
        <v>100</v>
      </c>
      <c r="G35" s="8"/>
      <c r="H35" s="5">
        <v>76477</v>
      </c>
      <c r="I35" s="8">
        <v>71812.149999999994</v>
      </c>
      <c r="J35" s="11">
        <v>6.1</v>
      </c>
      <c r="K35" s="11"/>
      <c r="L35" s="5">
        <v>76477</v>
      </c>
      <c r="M35" s="8">
        <v>72014.789999999994</v>
      </c>
      <c r="N35" s="8">
        <v>5.83</v>
      </c>
    </row>
    <row r="36" spans="1:14" x14ac:dyDescent="0.2">
      <c r="A36" s="6" t="s">
        <v>37</v>
      </c>
      <c r="B36" s="5">
        <v>105174</v>
      </c>
      <c r="C36" s="5"/>
      <c r="D36" s="5">
        <v>105174</v>
      </c>
      <c r="E36" s="8">
        <v>0</v>
      </c>
      <c r="F36" s="8">
        <v>100</v>
      </c>
      <c r="G36" s="8"/>
      <c r="H36" s="5">
        <v>105174</v>
      </c>
      <c r="I36" s="8">
        <v>99452.71</v>
      </c>
      <c r="J36" s="11">
        <v>5.44</v>
      </c>
      <c r="K36" s="11"/>
      <c r="L36" s="5">
        <v>105174</v>
      </c>
      <c r="M36" s="8">
        <v>99653.440000000002</v>
      </c>
      <c r="N36" s="8">
        <v>5.25</v>
      </c>
    </row>
    <row r="37" spans="1:14" x14ac:dyDescent="0.2">
      <c r="A37" s="6" t="s">
        <v>38</v>
      </c>
      <c r="B37" s="5">
        <v>31308</v>
      </c>
      <c r="C37" s="5"/>
      <c r="D37" s="5">
        <v>31308</v>
      </c>
      <c r="E37" s="8">
        <v>16.899999999999999</v>
      </c>
      <c r="F37" s="8">
        <v>99.95</v>
      </c>
      <c r="G37" s="8"/>
      <c r="H37" s="5">
        <v>31308</v>
      </c>
      <c r="I37" s="8">
        <v>29336.03</v>
      </c>
      <c r="J37" s="11">
        <v>6.3</v>
      </c>
      <c r="K37" s="11"/>
      <c r="L37" s="5">
        <v>31308</v>
      </c>
      <c r="M37" s="8">
        <v>29640.42</v>
      </c>
      <c r="N37" s="8">
        <v>5.33</v>
      </c>
    </row>
    <row r="38" spans="1:14" x14ac:dyDescent="0.2">
      <c r="A38" s="6" t="s">
        <v>39</v>
      </c>
      <c r="B38" s="5">
        <v>56963</v>
      </c>
      <c r="C38" s="5"/>
      <c r="D38" s="5">
        <v>56963</v>
      </c>
      <c r="E38" s="8">
        <v>0</v>
      </c>
      <c r="F38" s="8">
        <v>100</v>
      </c>
      <c r="G38" s="8"/>
      <c r="H38" s="5">
        <v>87149</v>
      </c>
      <c r="I38" s="8">
        <v>52769.919999999998</v>
      </c>
      <c r="J38" s="11" t="s">
        <v>59</v>
      </c>
      <c r="K38" s="11"/>
      <c r="L38" s="5">
        <v>56963</v>
      </c>
      <c r="M38" s="8">
        <v>53221.8</v>
      </c>
      <c r="N38" s="8">
        <v>6.57</v>
      </c>
    </row>
    <row r="39" spans="1:14" x14ac:dyDescent="0.2">
      <c r="A39" s="6" t="s">
        <v>40</v>
      </c>
      <c r="B39" s="5">
        <v>90093</v>
      </c>
      <c r="C39" s="5"/>
      <c r="D39" s="5">
        <v>90093</v>
      </c>
      <c r="E39" s="8">
        <v>0</v>
      </c>
      <c r="F39" s="8">
        <v>100</v>
      </c>
      <c r="G39" s="8"/>
      <c r="H39" s="5">
        <v>90093</v>
      </c>
      <c r="I39" s="8">
        <v>84191.8</v>
      </c>
      <c r="J39" s="11">
        <v>6.54</v>
      </c>
      <c r="K39" s="11"/>
      <c r="L39" s="5">
        <v>90093</v>
      </c>
      <c r="M39" s="8">
        <v>84737.5</v>
      </c>
      <c r="N39" s="8">
        <v>5.94</v>
      </c>
    </row>
    <row r="40" spans="1:14" x14ac:dyDescent="0.2">
      <c r="A40" s="6" t="s">
        <v>41</v>
      </c>
      <c r="B40" s="5">
        <v>78975</v>
      </c>
      <c r="C40" s="5"/>
      <c r="D40" s="5">
        <v>78975</v>
      </c>
      <c r="E40" s="8">
        <v>0</v>
      </c>
      <c r="F40" s="8">
        <v>100</v>
      </c>
      <c r="G40" s="8"/>
      <c r="H40" s="5">
        <v>78975</v>
      </c>
      <c r="I40" s="8">
        <v>73042.81</v>
      </c>
      <c r="J40" s="11">
        <v>7.51</v>
      </c>
      <c r="K40" s="11"/>
      <c r="L40" s="5">
        <v>78975</v>
      </c>
      <c r="M40" s="8">
        <v>73487.710000000006</v>
      </c>
      <c r="N40" s="8">
        <v>6.92</v>
      </c>
    </row>
    <row r="41" spans="1:14" x14ac:dyDescent="0.2">
      <c r="A41" s="6" t="s">
        <v>42</v>
      </c>
      <c r="B41" s="5">
        <v>109024</v>
      </c>
      <c r="C41" s="5"/>
      <c r="D41" s="5">
        <v>109024</v>
      </c>
      <c r="E41" s="8">
        <v>0</v>
      </c>
      <c r="F41" s="8">
        <v>100</v>
      </c>
      <c r="G41" s="8"/>
      <c r="H41" s="5">
        <v>109024</v>
      </c>
      <c r="I41" s="8">
        <v>100773.24</v>
      </c>
      <c r="J41" s="11" t="s">
        <v>60</v>
      </c>
      <c r="K41" s="11"/>
      <c r="L41" s="5">
        <v>109024</v>
      </c>
      <c r="M41" s="8">
        <v>101197.37</v>
      </c>
      <c r="N41" s="8">
        <v>7.18</v>
      </c>
    </row>
    <row r="42" spans="1:14" x14ac:dyDescent="0.2">
      <c r="A42" s="6" t="s">
        <v>23</v>
      </c>
      <c r="B42" s="8">
        <f>AVERAGE(B27:B41)</f>
        <v>69360.066666666666</v>
      </c>
      <c r="C42" s="8"/>
      <c r="D42" s="8">
        <f t="shared" ref="D42:N42" si="5">AVERAGE(D27:D41)</f>
        <v>69360.066666666666</v>
      </c>
      <c r="E42" s="8">
        <f t="shared" si="5"/>
        <v>3.26</v>
      </c>
      <c r="F42" s="8">
        <f t="shared" si="5"/>
        <v>99.99133333333333</v>
      </c>
      <c r="G42" s="8"/>
      <c r="H42" s="8">
        <f t="shared" si="5"/>
        <v>71372.46666666666</v>
      </c>
      <c r="I42" s="8">
        <f t="shared" si="5"/>
        <v>65121.162666666678</v>
      </c>
      <c r="J42" s="8">
        <f t="shared" si="5"/>
        <v>6.0730769230769246</v>
      </c>
      <c r="K42" s="8"/>
      <c r="L42" s="8">
        <f t="shared" si="5"/>
        <v>69360.066666666666</v>
      </c>
      <c r="M42" s="8">
        <f t="shared" si="5"/>
        <v>65435.454666666672</v>
      </c>
      <c r="N42" s="8">
        <f t="shared" si="5"/>
        <v>5.6819999999999995</v>
      </c>
    </row>
    <row r="48" spans="1:14" x14ac:dyDescent="0.2">
      <c r="A48" s="18" t="s">
        <v>62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3"/>
      <c r="N48" s="3"/>
    </row>
    <row r="49" spans="1:14" x14ac:dyDescent="0.2">
      <c r="A49" s="6"/>
      <c r="B49" s="19" t="s">
        <v>17</v>
      </c>
      <c r="C49" s="19"/>
      <c r="D49" s="5"/>
      <c r="E49" s="19" t="s">
        <v>18</v>
      </c>
      <c r="F49" s="19"/>
      <c r="G49" s="6"/>
      <c r="H49" s="19" t="s">
        <v>19</v>
      </c>
      <c r="I49" s="19"/>
      <c r="J49" s="5"/>
      <c r="K49" s="19" t="s">
        <v>20</v>
      </c>
      <c r="L49" s="19"/>
      <c r="N49" s="1"/>
    </row>
    <row r="50" spans="1:14" x14ac:dyDescent="0.2">
      <c r="A50" s="6" t="s">
        <v>21</v>
      </c>
      <c r="B50" s="6" t="s">
        <v>22</v>
      </c>
      <c r="C50" s="6" t="s">
        <v>68</v>
      </c>
      <c r="D50" s="5"/>
      <c r="E50" s="6" t="s">
        <v>22</v>
      </c>
      <c r="F50" s="6" t="s">
        <v>68</v>
      </c>
      <c r="G50" s="6"/>
      <c r="H50" s="6" t="s">
        <v>22</v>
      </c>
      <c r="I50" s="6" t="s">
        <v>68</v>
      </c>
      <c r="J50" s="5"/>
      <c r="K50" s="6" t="s">
        <v>22</v>
      </c>
      <c r="L50" s="6" t="s">
        <v>68</v>
      </c>
      <c r="N50" s="1"/>
    </row>
    <row r="51" spans="1:14" x14ac:dyDescent="0.2">
      <c r="A51" s="6" t="s">
        <v>63</v>
      </c>
      <c r="B51" s="13">
        <v>475</v>
      </c>
      <c r="C51" s="13">
        <v>0.02</v>
      </c>
      <c r="D51" s="5"/>
      <c r="E51" s="13">
        <v>475</v>
      </c>
      <c r="F51" s="13">
        <v>66.400000000000006</v>
      </c>
      <c r="G51" s="13"/>
      <c r="H51" s="13">
        <v>475</v>
      </c>
      <c r="I51" s="13">
        <v>3.1</v>
      </c>
      <c r="J51" s="13"/>
      <c r="K51" s="13">
        <v>475</v>
      </c>
      <c r="L51" s="13">
        <v>1.7</v>
      </c>
    </row>
    <row r="52" spans="1:14" x14ac:dyDescent="0.2">
      <c r="A52" s="6" t="s">
        <v>64</v>
      </c>
      <c r="B52" s="13">
        <v>492</v>
      </c>
      <c r="C52" s="13">
        <v>0.03</v>
      </c>
      <c r="D52" s="5"/>
      <c r="E52" s="13">
        <v>492</v>
      </c>
      <c r="F52" s="13">
        <v>16.2</v>
      </c>
      <c r="G52" s="13"/>
      <c r="H52" s="13">
        <v>492</v>
      </c>
      <c r="I52" s="13">
        <v>0.45</v>
      </c>
      <c r="J52" s="13"/>
      <c r="K52" s="13">
        <v>492</v>
      </c>
      <c r="L52" s="13">
        <v>0.25</v>
      </c>
    </row>
    <row r="53" spans="1:14" x14ac:dyDescent="0.2">
      <c r="A53" s="6" t="s">
        <v>65</v>
      </c>
      <c r="B53" s="13">
        <v>493</v>
      </c>
      <c r="C53" s="13">
        <v>0.02</v>
      </c>
      <c r="D53" s="5"/>
      <c r="E53" s="13">
        <v>493</v>
      </c>
      <c r="F53" s="13">
        <v>74.08</v>
      </c>
      <c r="G53" s="13"/>
      <c r="H53" s="13">
        <v>493</v>
      </c>
      <c r="I53" s="13">
        <v>1.1299999999999999</v>
      </c>
      <c r="J53" s="13"/>
      <c r="K53" s="13">
        <v>493</v>
      </c>
      <c r="L53" s="13">
        <v>2.1</v>
      </c>
    </row>
    <row r="54" spans="1:14" x14ac:dyDescent="0.2">
      <c r="A54" s="6" t="s">
        <v>66</v>
      </c>
      <c r="B54" s="13">
        <v>552</v>
      </c>
      <c r="C54" s="13">
        <v>0.03</v>
      </c>
      <c r="D54" s="5"/>
      <c r="E54" s="13">
        <v>552</v>
      </c>
      <c r="F54" s="13">
        <v>38.700000000000003</v>
      </c>
      <c r="G54" s="13"/>
      <c r="H54" s="13">
        <v>552</v>
      </c>
      <c r="I54" s="13">
        <v>3.32</v>
      </c>
      <c r="J54" s="13"/>
      <c r="K54" s="13">
        <v>552</v>
      </c>
      <c r="L54" s="13">
        <v>0.53</v>
      </c>
    </row>
    <row r="55" spans="1:14" x14ac:dyDescent="0.2">
      <c r="A55" s="6" t="s">
        <v>67</v>
      </c>
      <c r="B55" s="13">
        <v>598</v>
      </c>
      <c r="C55" s="13">
        <v>0.05</v>
      </c>
      <c r="D55" s="5"/>
      <c r="E55" s="13">
        <v>598</v>
      </c>
      <c r="F55" s="13">
        <v>537.70000000000005</v>
      </c>
      <c r="G55" s="13"/>
      <c r="H55" s="13">
        <v>598</v>
      </c>
      <c r="I55" s="13">
        <v>2.9</v>
      </c>
      <c r="J55" s="13"/>
      <c r="K55" s="13">
        <v>598</v>
      </c>
      <c r="L55" s="13">
        <v>0.89</v>
      </c>
    </row>
    <row r="56" spans="1:14" x14ac:dyDescent="0.2">
      <c r="A56" s="6" t="s">
        <v>23</v>
      </c>
      <c r="B56" s="13">
        <v>522</v>
      </c>
      <c r="C56" s="13">
        <v>0.03</v>
      </c>
      <c r="D56" s="5"/>
      <c r="E56" s="13">
        <v>522</v>
      </c>
      <c r="F56" s="13">
        <v>146.62</v>
      </c>
      <c r="G56" s="13"/>
      <c r="H56" s="13">
        <v>522</v>
      </c>
      <c r="I56" s="13">
        <v>2.1800000000000002</v>
      </c>
      <c r="J56" s="13"/>
      <c r="K56" s="13">
        <v>522</v>
      </c>
      <c r="L56" s="13">
        <v>1.0900000000000001</v>
      </c>
    </row>
  </sheetData>
  <mergeCells count="7">
    <mergeCell ref="A2:N2"/>
    <mergeCell ref="A24:N24"/>
    <mergeCell ref="B49:C49"/>
    <mergeCell ref="E49:F49"/>
    <mergeCell ref="H49:I49"/>
    <mergeCell ref="K49:L49"/>
    <mergeCell ref="A48:L4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543B3-4357-A94C-A4E6-A29783DF1D03}">
  <dimension ref="A1:H19"/>
  <sheetViews>
    <sheetView workbookViewId="0">
      <selection activeCell="I26" sqref="I26"/>
    </sheetView>
  </sheetViews>
  <sheetFormatPr baseColWidth="10" defaultRowHeight="16" x14ac:dyDescent="0.2"/>
  <sheetData>
    <row r="1" spans="1:8" x14ac:dyDescent="0.2">
      <c r="A1" s="18" t="s">
        <v>84</v>
      </c>
      <c r="B1" s="18"/>
      <c r="C1" s="18"/>
      <c r="D1" s="18"/>
      <c r="E1" s="18"/>
      <c r="F1" s="18"/>
      <c r="G1" s="18"/>
      <c r="H1" s="18"/>
    </row>
    <row r="2" spans="1:8" x14ac:dyDescent="0.2">
      <c r="A2" s="1"/>
      <c r="B2" s="1"/>
      <c r="C2" s="21" t="s">
        <v>81</v>
      </c>
      <c r="D2" s="21"/>
      <c r="E2" s="21" t="s">
        <v>82</v>
      </c>
      <c r="F2" s="21"/>
      <c r="G2" s="21" t="s">
        <v>83</v>
      </c>
      <c r="H2" s="21"/>
    </row>
    <row r="3" spans="1:8" x14ac:dyDescent="0.2">
      <c r="A3" s="1" t="s">
        <v>48</v>
      </c>
      <c r="B3" s="4" t="s">
        <v>17</v>
      </c>
      <c r="C3" s="4" t="s">
        <v>80</v>
      </c>
      <c r="D3" s="4" t="s">
        <v>61</v>
      </c>
      <c r="E3" s="4" t="s">
        <v>80</v>
      </c>
      <c r="F3" s="4" t="s">
        <v>61</v>
      </c>
      <c r="G3" s="4" t="s">
        <v>80</v>
      </c>
      <c r="H3" s="4" t="s">
        <v>61</v>
      </c>
    </row>
    <row r="4" spans="1:8" x14ac:dyDescent="0.2">
      <c r="A4" s="1" t="s">
        <v>32</v>
      </c>
      <c r="B4" s="2">
        <v>28927</v>
      </c>
      <c r="C4" s="2">
        <v>27345</v>
      </c>
      <c r="D4" s="2">
        <v>-5.47</v>
      </c>
      <c r="E4" s="2">
        <v>31748</v>
      </c>
      <c r="F4" s="2">
        <v>9.75</v>
      </c>
      <c r="G4" s="2">
        <v>36270</v>
      </c>
      <c r="H4" s="2">
        <v>25.38</v>
      </c>
    </row>
    <row r="5" spans="1:8" x14ac:dyDescent="0.2">
      <c r="A5" s="1" t="s">
        <v>34</v>
      </c>
      <c r="B5" s="2">
        <v>48346</v>
      </c>
      <c r="C5" s="2">
        <v>46079</v>
      </c>
      <c r="D5" s="2">
        <v>-4.6900000000000004</v>
      </c>
      <c r="E5" s="2">
        <v>50727</v>
      </c>
      <c r="F5" s="2">
        <v>4.92</v>
      </c>
      <c r="G5" s="2">
        <v>55914</v>
      </c>
      <c r="H5" s="2">
        <v>15.65</v>
      </c>
    </row>
    <row r="6" spans="1:8" x14ac:dyDescent="0.2">
      <c r="A6" s="1" t="s">
        <v>35</v>
      </c>
      <c r="B6" s="2">
        <v>80513</v>
      </c>
      <c r="C6" s="2">
        <v>77820</v>
      </c>
      <c r="D6" s="2">
        <v>-3.34</v>
      </c>
      <c r="E6" s="2">
        <v>83870</v>
      </c>
      <c r="F6" s="2">
        <v>4.17</v>
      </c>
      <c r="G6" s="2" t="s">
        <v>70</v>
      </c>
      <c r="H6" s="2">
        <v>12.53</v>
      </c>
    </row>
    <row r="7" spans="1:8" x14ac:dyDescent="0.2">
      <c r="A7" s="1" t="s">
        <v>36</v>
      </c>
      <c r="B7" s="2">
        <v>74850</v>
      </c>
      <c r="C7" s="2">
        <v>71967</v>
      </c>
      <c r="D7" s="2">
        <v>-3.85</v>
      </c>
      <c r="E7" s="2">
        <v>78249</v>
      </c>
      <c r="F7" s="2">
        <v>4.54</v>
      </c>
      <c r="G7" s="2" t="s">
        <v>71</v>
      </c>
      <c r="H7" s="2">
        <v>13.69</v>
      </c>
    </row>
    <row r="8" spans="1:8" x14ac:dyDescent="0.2">
      <c r="A8" s="1" t="s">
        <v>37</v>
      </c>
      <c r="B8" s="2">
        <v>85793</v>
      </c>
      <c r="C8" s="2">
        <v>82704</v>
      </c>
      <c r="D8" s="2">
        <v>-3.6</v>
      </c>
      <c r="E8" s="2">
        <v>90338</v>
      </c>
      <c r="F8" s="2">
        <v>5.3</v>
      </c>
      <c r="G8" s="2" t="s">
        <v>72</v>
      </c>
      <c r="H8" s="2">
        <v>15.42</v>
      </c>
    </row>
    <row r="9" spans="1:8" x14ac:dyDescent="0.2">
      <c r="A9" s="1" t="s">
        <v>38</v>
      </c>
      <c r="B9" s="2">
        <v>31362</v>
      </c>
      <c r="C9" s="2">
        <v>28925</v>
      </c>
      <c r="D9" s="2">
        <v>-7.77</v>
      </c>
      <c r="E9" s="2">
        <v>34600</v>
      </c>
      <c r="F9" s="2">
        <v>10.32</v>
      </c>
      <c r="G9" s="2">
        <v>39882</v>
      </c>
      <c r="H9" s="2">
        <v>27.17</v>
      </c>
    </row>
    <row r="10" spans="1:8" x14ac:dyDescent="0.2">
      <c r="A10" s="1" t="s">
        <v>39</v>
      </c>
      <c r="B10" s="2">
        <v>55146</v>
      </c>
      <c r="C10" s="2">
        <v>52461</v>
      </c>
      <c r="D10" s="2">
        <v>-4.87</v>
      </c>
      <c r="E10" s="2">
        <v>59397</v>
      </c>
      <c r="F10" s="2">
        <v>7.71</v>
      </c>
      <c r="G10" s="2">
        <v>65670</v>
      </c>
      <c r="H10" s="2">
        <v>19.079999999999998</v>
      </c>
    </row>
    <row r="11" spans="1:8" x14ac:dyDescent="0.2">
      <c r="A11" s="1" t="s">
        <v>40</v>
      </c>
      <c r="B11" s="2">
        <v>87450</v>
      </c>
      <c r="C11" s="2">
        <v>84116</v>
      </c>
      <c r="D11" s="2">
        <v>-3.81</v>
      </c>
      <c r="E11" s="2" t="s">
        <v>73</v>
      </c>
      <c r="F11" s="2">
        <v>6.15</v>
      </c>
      <c r="G11" s="2" t="s">
        <v>74</v>
      </c>
      <c r="H11" s="2">
        <v>16.45</v>
      </c>
    </row>
    <row r="12" spans="1:8" x14ac:dyDescent="0.2">
      <c r="A12" s="1" t="s">
        <v>41</v>
      </c>
      <c r="B12" s="2">
        <v>76477</v>
      </c>
      <c r="C12" s="2">
        <v>72366</v>
      </c>
      <c r="D12" s="2">
        <v>-5.38</v>
      </c>
      <c r="E12" s="2">
        <v>81741</v>
      </c>
      <c r="F12" s="2">
        <v>6.88</v>
      </c>
      <c r="G12" s="2">
        <v>90860</v>
      </c>
      <c r="H12" s="2">
        <v>18.809999999999999</v>
      </c>
    </row>
    <row r="13" spans="1:8" x14ac:dyDescent="0.2">
      <c r="A13" s="1" t="s">
        <v>42</v>
      </c>
      <c r="B13" s="2">
        <v>105174</v>
      </c>
      <c r="C13" s="2">
        <v>100466</v>
      </c>
      <c r="D13" s="2">
        <v>-4.4800000000000004</v>
      </c>
      <c r="E13" s="2" t="s">
        <v>75</v>
      </c>
      <c r="F13" s="2">
        <v>6.3</v>
      </c>
      <c r="G13" s="2" t="s">
        <v>76</v>
      </c>
      <c r="H13" s="2">
        <v>17.04</v>
      </c>
    </row>
    <row r="14" spans="1:8" x14ac:dyDescent="0.2">
      <c r="A14" s="1" t="s">
        <v>43</v>
      </c>
      <c r="B14" s="2">
        <v>31308</v>
      </c>
      <c r="C14" s="2">
        <v>29905</v>
      </c>
      <c r="D14" s="2">
        <v>-4.4800000000000004</v>
      </c>
      <c r="E14" s="2">
        <v>35766</v>
      </c>
      <c r="F14" s="2">
        <v>14.24</v>
      </c>
      <c r="G14" s="2">
        <v>42574</v>
      </c>
      <c r="H14" s="2">
        <v>35.979999999999997</v>
      </c>
    </row>
    <row r="15" spans="1:8" x14ac:dyDescent="0.2">
      <c r="A15" s="1" t="s">
        <v>44</v>
      </c>
      <c r="B15" s="2">
        <v>56963</v>
      </c>
      <c r="C15" s="2">
        <v>54139</v>
      </c>
      <c r="D15" s="2">
        <v>-4.96</v>
      </c>
      <c r="E15" s="2">
        <v>63152</v>
      </c>
      <c r="F15" s="2">
        <v>10.86</v>
      </c>
      <c r="G15" s="2">
        <v>73278</v>
      </c>
      <c r="H15" s="2">
        <v>28.64</v>
      </c>
    </row>
    <row r="16" spans="1:8" x14ac:dyDescent="0.2">
      <c r="A16" s="1" t="s">
        <v>45</v>
      </c>
      <c r="B16" s="2">
        <v>90093</v>
      </c>
      <c r="C16" s="2">
        <v>85622</v>
      </c>
      <c r="D16" s="2">
        <v>-4.96</v>
      </c>
      <c r="E16" s="2" t="s">
        <v>77</v>
      </c>
      <c r="F16" s="2">
        <v>5.48</v>
      </c>
      <c r="G16" s="2" t="s">
        <v>78</v>
      </c>
      <c r="H16" s="2">
        <v>17.829999999999998</v>
      </c>
    </row>
    <row r="17" spans="1:8" x14ac:dyDescent="0.2">
      <c r="A17" s="1" t="s">
        <v>46</v>
      </c>
      <c r="B17" s="2">
        <v>78975</v>
      </c>
      <c r="C17" s="2">
        <v>74681</v>
      </c>
      <c r="D17" s="2">
        <v>-5.44</v>
      </c>
      <c r="E17" s="2">
        <v>86953</v>
      </c>
      <c r="F17" s="2">
        <v>10.1</v>
      </c>
      <c r="G17" s="2">
        <v>100512</v>
      </c>
      <c r="H17" s="2">
        <v>27.27</v>
      </c>
    </row>
    <row r="18" spans="1:8" x14ac:dyDescent="0.2">
      <c r="A18" s="1" t="s">
        <v>47</v>
      </c>
      <c r="B18" s="2">
        <v>109024</v>
      </c>
      <c r="C18" s="2">
        <v>102473</v>
      </c>
      <c r="D18" s="2">
        <v>-6.01</v>
      </c>
      <c r="E18" s="2">
        <v>115084</v>
      </c>
      <c r="F18" s="2">
        <v>5.56</v>
      </c>
      <c r="G18" s="2" t="s">
        <v>79</v>
      </c>
      <c r="H18" s="2">
        <v>18.760000000000002</v>
      </c>
    </row>
    <row r="19" spans="1:8" x14ac:dyDescent="0.2">
      <c r="A19" s="1" t="s">
        <v>23</v>
      </c>
      <c r="B19" s="2">
        <v>69360</v>
      </c>
      <c r="C19" s="2">
        <v>66071</v>
      </c>
      <c r="D19" s="2">
        <v>-4.87</v>
      </c>
      <c r="E19" s="2">
        <v>74085</v>
      </c>
      <c r="F19" s="2">
        <v>7.49</v>
      </c>
      <c r="G19" s="2">
        <v>82683</v>
      </c>
      <c r="H19" s="2">
        <v>20.65</v>
      </c>
    </row>
  </sheetData>
  <mergeCells count="4">
    <mergeCell ref="C2:D2"/>
    <mergeCell ref="E2:F2"/>
    <mergeCell ref="G2:H2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Instance format</vt:lpstr>
      <vt:lpstr>Heuristic configuration results</vt:lpstr>
      <vt:lpstr>Size of the models </vt:lpstr>
      <vt:lpstr>M. perf. with no initial Sol. </vt:lpstr>
      <vt:lpstr>Models performance with CX</vt:lpstr>
      <vt:lpstr>Impacte of traffic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2020-03-19T17:11:08Z</dcterms:created>
  <dcterms:modified xsi:type="dcterms:W3CDTF">2020-03-21T01:43:25Z</dcterms:modified>
</cp:coreProperties>
</file>